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0730" windowHeight="11760"/>
  </bookViews>
  <sheets>
    <sheet name="Nabytek" sheetId="2" r:id="rId1"/>
    <sheet name="List1" sheetId="3" r:id="rId2"/>
  </sheets>
  <definedNames>
    <definedName name="NázevSloupce1">#REF!</definedName>
  </definedNames>
  <calcPr calcId="125725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2"/>
  <c r="G4"/>
  <c r="G5"/>
  <c r="G6"/>
  <c r="G7"/>
  <c r="G8"/>
  <c r="G9"/>
  <c r="G10"/>
  <c r="G11"/>
  <c r="G12"/>
  <c r="G14"/>
  <c r="G15"/>
  <c r="G16"/>
  <c r="G17"/>
  <c r="G19"/>
  <c r="G20"/>
  <c r="G22"/>
  <c r="G23"/>
  <c r="G24"/>
  <c r="G26"/>
  <c r="G27" s="1"/>
  <c r="G28"/>
  <c r="G29"/>
  <c r="G30"/>
  <c r="G32"/>
  <c r="G34" s="1"/>
  <c r="G33"/>
  <c r="G35"/>
  <c r="G36" s="1"/>
  <c r="G37"/>
  <c r="G38" s="1"/>
  <c r="G39"/>
  <c r="G40" s="1"/>
  <c r="G41"/>
  <c r="G42" s="1"/>
  <c r="G43"/>
  <c r="G44"/>
  <c r="G46"/>
  <c r="G47" s="1"/>
  <c r="G48"/>
  <c r="G50" s="1"/>
  <c r="G21" l="1"/>
  <c r="G25"/>
  <c r="G45"/>
  <c r="G31"/>
  <c r="G51" s="1"/>
  <c r="G18"/>
  <c r="G13"/>
</calcChain>
</file>

<file path=xl/sharedStrings.xml><?xml version="1.0" encoding="utf-8"?>
<sst xmlns="http://schemas.openxmlformats.org/spreadsheetml/2006/main" count="75" uniqueCount="50">
  <si>
    <t>Zboží</t>
  </si>
  <si>
    <t>Množství</t>
  </si>
  <si>
    <t>Stohovatelné židle</t>
  </si>
  <si>
    <t xml:space="preserve"> Skládací stůl 180x80</t>
  </si>
  <si>
    <t>Skládací stůl 120x80</t>
  </si>
  <si>
    <t>Skládací barový stůl</t>
  </si>
  <si>
    <t>Paraván</t>
  </si>
  <si>
    <t>Akustická stěna</t>
  </si>
  <si>
    <t>Barový pult</t>
  </si>
  <si>
    <t>Parametry</t>
  </si>
  <si>
    <t>Regál</t>
  </si>
  <si>
    <t>Místnost</t>
  </si>
  <si>
    <t>Variabilní stůl</t>
  </si>
  <si>
    <t>Nábytek</t>
  </si>
  <si>
    <t>Mobilní umyvadlo</t>
  </si>
  <si>
    <t>Zahradní nábytek (Pivní set)</t>
  </si>
  <si>
    <t>Šatní lavička s roštem 1m</t>
  </si>
  <si>
    <t xml:space="preserve">Mobilní kovový věšák </t>
  </si>
  <si>
    <t>Šatní lavice s opěradlem, věšáky a lamino deskou smrkovými nebo bukovými latěmi. Rozměry:150x180x43cm (Š x V x H), výška sezení 42cm. Lavice bude s roštem na boty</t>
  </si>
  <si>
    <t>Šatní lavice s opěradlem, věšáky a lamino deskou</t>
  </si>
  <si>
    <t>průměr 700 mm,výška od 1000 do 1100 mmm, galvanizovaný; skládací barový stůl s kulatou deskou, 
barva stolové desky:Antracitová, Materiál stolové desky:Lamino, Barva konstrukce:Pozink, Materiál konstrukce:Ocel, Hmotnost:12,00 až 14,00 kg</t>
  </si>
  <si>
    <t xml:space="preserve">ruční ovládání,Rozměry - d40cm x š30cm x v100cm
•umyvadlo z nerezové oceli se všemi potřebnými spoji a vodovodního kohoutku
 nádrž na vodu od 22 - do25 L 
ruční noha čerpadla s dvojitou funkcí zdvihu </t>
  </si>
  <si>
    <t>Nástěný přebalovací pult</t>
  </si>
  <si>
    <t xml:space="preserve">VxŠxH otevřeno / zavřeno: 85 × 49 × 76,5 / 17 cm, 2 police (hloubka 12 cm), barva přírodní,  přebalovací část je vyrobena z lisovaného dřeva; přebalovací deskou o rozměrech 47 × 75 cm, Měkce polstrovaná přebalovací podložka vyrobená z omyvatelného tkaniny (bez obsahu ftalátů),nosnost - pro dítě alespoň 11 kg </t>
  </si>
  <si>
    <t>Lavice do šatny s botníkem, sedák - latě (sedací část ze smrkových latí 80 x 25 mm), délka 1000 mm, šedá, konstrukce z ocelových profilů, povrchová úprava práškovým lakem</t>
  </si>
  <si>
    <t>Materiál podstavce ocel, s práškovým vypalovaným lakem
Barva podstavce hliníková stříbrná
Výška 1700 mm
Hloubka 550 mm
Vybavení koly 4 otočná kola, z toho 2 s brzdou
Nosnost  od 40 do 45 k; počet háčků - 2x14</t>
  </si>
  <si>
    <t>Dřevěný věšák nástěnný</t>
  </si>
  <si>
    <t>délka 2 m, specifikace -výška 205 až 210, 5 polic výškově stavitelných (dřevěné nebo dřevotříska); hloubka polic 600 cm; nosností 450 - 500 kg na polici; konstrukce kovová - ošetřena práškovým lakem,
nohy regálu jsou zakončeny kovovými patkami</t>
  </si>
  <si>
    <t>délka 2 m, specifikace -výška 205 až 210, 5 polic výškově stavitelných (dřevěné nebo dřevotříska); hloubka polic 600 cm; nosností 450 - 500 kg na polici; konstrukce kovová - ošetřena práškovým lakem,</t>
  </si>
  <si>
    <t>Regál policový s podnožím - Šířka: 147 cm, hloubka: 39 cm, výška: 164 cm; max. nosnost/police: 13 kg, celkem 4 police přepaženy = vytvořeno  celkem 16 "oken" na vložení krabic o rozměru 32cm*32 cm, barva dřeva</t>
  </si>
  <si>
    <t>materiál: dřevo, barva přírodní; šířka: 270 až 280 cm, hloubka: 37 až 40 cm, výška: 197 až 200 cm sestava regálu: otevřené (cca 1/3 plochy), uzavřené - skleněné (cca 1/3 plochy), ale i pevné neprůhledné uzavření (cca 1/3 plochy); regály budou jednotnou sestavou - můžou být dodány jako jeden kus</t>
  </si>
  <si>
    <t>Regálová sestava</t>
  </si>
  <si>
    <t>Regál (policový s podnožím)</t>
  </si>
  <si>
    <t>Cena za jednotku v Kč bez DPH</t>
  </si>
  <si>
    <t>Cena celkem v Kč bez DPH</t>
  </si>
  <si>
    <t>Celková nabídková cena  v Kč bez DPH</t>
  </si>
  <si>
    <t>Délka: 1200 mm / výška: 720mm / šířka: 800mm / výška složeného: 80 mm / tloušťka stolové desky: 22 mm / stolová deska: obdélník / barva: buk / Materiál stolové desky: lamino / materiál konstrukce: ocel / podnož: skládací / hmotnost: cca 25 kg</t>
  </si>
  <si>
    <t>NRC: 0,63/m²/ standartní perforace, dřevěný povrch / požární odolnost: M2 / montáž: dřevěné nebo kovové spojovací lišty /  rozměry: 120cmx60cmx4cm / hmotnost: cca 2,5 kg</t>
  </si>
  <si>
    <t>Nastavené parametry a rozměry jsou orientační. U parametru, kde je uvedena minimální nebo maximální hodnota parametru je nutné tuto hodnotu splnit. V ostatních případech však dodavatel však může dodat lepší plnění nebo plnění s jinými parametry s maximální změnou parametru do 10% uvedené hodnoty.</t>
  </si>
  <si>
    <t>školní stůl pro variabilní učebny, "zkosená pracovní deska", pracovní deska: oboustranně laminovaná LTD deska tl. 18 nebo 25 mm, veškeré rohy jsou již v základu zakulacené; celková šířka: 1230 mm,Celková hloubka: 560 mm,Dělka přísedové hrany: 600 mm</t>
  </si>
  <si>
    <t>délka 2 m, specifikace -výška 205 až 210, 5 polic výškově stavitelných (dřevěné nebo dřevotříska); hloubka polic 600 cm; nosností 450 - 500 kg na polici; konstrukce kovová - ošetřena práškovým lakem</t>
  </si>
  <si>
    <t>Délka: 1800mm / výška: 720mm / šířka: 800mm / výška složeného: 80 mm / tloušťka stolové desky: 22 mm / stolová deska: obdélník / barva: buk / Materiál stolové desky: lamino / materiál konstrukce: ocel / podnož: skládací / hmotnost: cca 32 kg</t>
  </si>
  <si>
    <r>
      <t xml:space="preserve">Délka: 1800mm / výška: 720mm / šířka: 800mm / výška složeného: 80 mm / tloušťka stolové desky: 22 mm / stolová deska: obdélník / barva: buk / Materiál stolové desky: lamino / materiál konstrukce: ocel / podnož: skládací / hmotnost: </t>
    </r>
    <r>
      <rPr>
        <sz val="10"/>
        <rFont val="Trebuchet MS"/>
        <family val="2"/>
        <charset val="238"/>
        <scheme val="minor"/>
      </rPr>
      <t>cca 32 kg</t>
    </r>
  </si>
  <si>
    <r>
      <t xml:space="preserve">Délka: 1200 mm / výška: 720mm / šířka: 800mm / výška složeného: 80 mm / tloušťka stolové desky: 22 mm / stolová deska: obdélník / barva: buk / Materiál stolové desky: lamino / materiál konstrukce: ocel / podnož: skládací / hmotnost: </t>
    </r>
    <r>
      <rPr>
        <sz val="10"/>
        <rFont val="Trebuchet MS"/>
        <family val="2"/>
        <charset val="238"/>
        <scheme val="minor"/>
      </rPr>
      <t>cca 25 kg</t>
    </r>
  </si>
  <si>
    <r>
      <t xml:space="preserve">Výška: 1480 mm / šířka: 1000 mm / barva: bříza / materiál: lamino / včetně podstavce: ano / hmotnost: </t>
    </r>
    <r>
      <rPr>
        <sz val="10"/>
        <rFont val="Trebuchet MS"/>
        <family val="2"/>
        <charset val="238"/>
        <scheme val="minor"/>
      </rPr>
      <t>cca 20 kg</t>
    </r>
  </si>
  <si>
    <r>
      <t xml:space="preserve">celková hmotnost: </t>
    </r>
    <r>
      <rPr>
        <sz val="10"/>
        <rFont val="Trebuchet MS"/>
        <family val="2"/>
        <charset val="238"/>
        <scheme val="minor"/>
      </rPr>
      <t>max. 42 kg</t>
    </r>
    <r>
      <rPr>
        <sz val="10"/>
        <color theme="1"/>
        <rFont val="Trebuchet MS"/>
        <family val="2"/>
        <charset val="238"/>
        <scheme val="minor"/>
      </rPr>
      <t xml:space="preserve">, materiál dřeva: borovice, lakované 
• Stůl: rozměry: 77,5 x 50 x 220 cm (v x š x d), tloušťka desky: 26 mm (+- 0,5mm),  rozměr nohy: 42 x 74 cm, 
• Lavice: rozměry: 47 x 25 x 220 cm (v x š x d), zesílená tloušťka desky: 28 mm, rozměr nohy: 22 x 44 cm, 
</t>
    </r>
  </si>
  <si>
    <r>
      <t xml:space="preserve">z masívu, skládací, nosnost </t>
    </r>
    <r>
      <rPr>
        <sz val="10"/>
        <rFont val="Trebuchet MS"/>
        <family val="2"/>
        <charset val="238"/>
        <scheme val="minor"/>
      </rPr>
      <t>až 60 kg</t>
    </r>
    <r>
      <rPr>
        <sz val="10"/>
        <color theme="1"/>
        <rFont val="Trebuchet MS"/>
        <family val="2"/>
        <charset val="238"/>
        <scheme val="minor"/>
      </rPr>
      <t>; šířka180 až 185 cm, hloubka 55 -58 cm, výška 93 až 98 cm, barva hnědá, materiál - dřevo</t>
    </r>
  </si>
  <si>
    <r>
      <rPr>
        <sz val="10"/>
        <rFont val="Trebuchet MS"/>
        <family val="2"/>
        <charset val="238"/>
        <scheme val="minor"/>
      </rPr>
      <t>šířka: 81 cm; výška: 202 cm, hloubka: 22 cm; borovicové dřevo (mořené a lakované dřevo), obsahuje 7 svislých latěk s dřevěnými kolíky a praktickou odkládací polici.</t>
    </r>
    <r>
      <rPr>
        <sz val="10"/>
        <color rgb="FFFF0000"/>
        <rFont val="Trebuchet MS"/>
        <family val="2"/>
        <charset val="238"/>
        <scheme val="minor"/>
      </rPr>
      <t xml:space="preserve">
</t>
    </r>
  </si>
  <si>
    <t>Barva sedací plochy:Buk | Barva podstavce:Černá | Materiál podstavce:kov | Materiál sedací plochy:překližka | Výška:81 | Šířka:53 | Hloubka:50 | Výška opěradla:340 | Hloubka sedací plochy:430 | Šířka sedací plochy:470 | Výška sedací plochy:450 | Max. možná hmotnost:100 kg</t>
  </si>
  <si>
    <r>
      <t xml:space="preserve">Délka: 1200 mm / výška: 720mm / šířka: 800mm / výška složeného: 80 mm / tloušťka stolové desky: 22 mm / stolová deska: obdélník / barva: buk / Materiál stolové desky: lamino / materiál konstrukce: ocel / podnož: skládací / hmotnost: </t>
    </r>
    <r>
      <rPr>
        <sz val="10"/>
        <rFont val="Trebuchet MS"/>
        <family val="2"/>
        <charset val="238"/>
        <scheme val="minor"/>
      </rPr>
      <t>cca 25kg</t>
    </r>
  </si>
</sst>
</file>

<file path=xl/styles.xml><?xml version="1.0" encoding="utf-8"?>
<styleSheet xmlns="http://schemas.openxmlformats.org/spreadsheetml/2006/main">
  <numFmts count="4">
    <numFmt numFmtId="8" formatCode="#,##0.00\ &quot;Kč&quot;;[Red]\-#,##0.00\ &quot;Kč&quot;"/>
    <numFmt numFmtId="164" formatCode="&quot;$&quot;#,##0.00"/>
    <numFmt numFmtId="165" formatCode="yyyy\-mm\-dd;@"/>
    <numFmt numFmtId="166" formatCode="#,##0.00\ &quot;Kč&quot;"/>
  </numFmts>
  <fonts count="11">
    <font>
      <sz val="11"/>
      <name val="Trebuchet MS"/>
      <family val="2"/>
      <scheme val="minor"/>
    </font>
    <font>
      <sz val="24"/>
      <color theme="8"/>
      <name val="Trebuchet MS"/>
      <family val="2"/>
      <scheme val="major"/>
    </font>
    <font>
      <sz val="11"/>
      <color theme="8" tint="-0.24994659260841701"/>
      <name val="Trebuchet MS"/>
      <family val="2"/>
      <scheme val="minor"/>
    </font>
    <font>
      <sz val="11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0"/>
      <name val="Trebuchet MS"/>
      <family val="2"/>
      <charset val="238"/>
      <scheme val="minor"/>
    </font>
    <font>
      <sz val="10"/>
      <color theme="8" tint="-0.24994659260841701"/>
      <name val="Trebuchet MS"/>
      <family val="2"/>
      <charset val="238"/>
      <scheme val="minor"/>
    </font>
    <font>
      <sz val="10"/>
      <color theme="1"/>
      <name val="Trebuchet MS"/>
      <family val="2"/>
      <charset val="238"/>
      <scheme val="minor"/>
    </font>
    <font>
      <sz val="10"/>
      <color rgb="FFFF0000"/>
      <name val="Trebuchet MS"/>
      <family val="2"/>
      <charset val="238"/>
      <scheme val="minor"/>
    </font>
    <font>
      <sz val="18"/>
      <color theme="8"/>
      <name val="Trebuchet MS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>
      <alignment vertical="center" wrapText="1"/>
    </xf>
    <xf numFmtId="1" fontId="3" fillId="0" borderId="0" applyFont="0" applyFill="0" applyBorder="0" applyProtection="0">
      <alignment horizontal="right" vertical="center"/>
    </xf>
    <xf numFmtId="164" fontId="3" fillId="0" borderId="0" applyFont="0" applyFill="0" applyBorder="0" applyProtection="0">
      <alignment horizontal="right" vertical="center"/>
    </xf>
    <xf numFmtId="0" fontId="1" fillId="0" borderId="0" applyNumberFormat="0" applyFill="0" applyBorder="0" applyProtection="0">
      <alignment horizontal="left" vertical="center"/>
    </xf>
    <xf numFmtId="14" fontId="2" fillId="0" borderId="0" applyFill="0" applyProtection="0">
      <alignment horizontal="left" vertical="center" indent="2"/>
    </xf>
    <xf numFmtId="0" fontId="4" fillId="0" borderId="0" applyNumberFormat="0" applyFill="0" applyAlignment="0" applyProtection="0"/>
    <xf numFmtId="0" fontId="5" fillId="0" borderId="0" applyNumberFormat="0" applyFill="0" applyAlignment="0" applyProtection="0"/>
  </cellStyleXfs>
  <cellXfs count="43">
    <xf numFmtId="0" fontId="0" fillId="0" borderId="0" xfId="0">
      <alignment vertical="center" wrapText="1"/>
    </xf>
    <xf numFmtId="0" fontId="6" fillId="0" borderId="0" xfId="0" applyFont="1">
      <alignment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Border="1">
      <alignment vertical="center" wrapText="1"/>
    </xf>
    <xf numFmtId="1" fontId="6" fillId="4" borderId="0" xfId="1" applyFont="1" applyFill="1" applyBorder="1" applyAlignment="1">
      <alignment horizontal="center" vertical="center"/>
    </xf>
    <xf numFmtId="166" fontId="6" fillId="4" borderId="0" xfId="2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 wrapText="1"/>
    </xf>
    <xf numFmtId="0" fontId="6" fillId="2" borderId="0" xfId="0" applyNumberFormat="1" applyFont="1" applyFill="1">
      <alignment vertical="center" wrapText="1"/>
    </xf>
    <xf numFmtId="14" fontId="7" fillId="0" borderId="0" xfId="4" applyFont="1">
      <alignment horizontal="left" vertical="center" indent="2"/>
    </xf>
    <xf numFmtId="0" fontId="6" fillId="0" borderId="0" xfId="0" applyFont="1" applyFill="1" applyBorder="1">
      <alignment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" fontId="8" fillId="4" borderId="0" xfId="1" applyFont="1" applyFill="1" applyBorder="1" applyAlignment="1">
      <alignment horizontal="center" vertical="center"/>
    </xf>
    <xf numFmtId="166" fontId="8" fillId="4" borderId="0" xfId="2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2" borderId="0" xfId="0" applyFont="1" applyFill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" fontId="6" fillId="2" borderId="0" xfId="1" applyFont="1" applyFill="1" applyBorder="1" applyAlignment="1">
      <alignment horizontal="center" vertical="center"/>
    </xf>
    <xf numFmtId="166" fontId="6" fillId="2" borderId="0" xfId="2" applyNumberFormat="1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 wrapText="1"/>
    </xf>
    <xf numFmtId="166" fontId="6" fillId="4" borderId="0" xfId="0" applyNumberFormat="1" applyFont="1" applyFill="1" applyAlignment="1">
      <alignment horizontal="center" vertical="center" wrapText="1"/>
    </xf>
    <xf numFmtId="166" fontId="6" fillId="0" borderId="0" xfId="2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 wrapText="1"/>
    </xf>
    <xf numFmtId="0" fontId="6" fillId="8" borderId="0" xfId="0" applyFont="1" applyFill="1" applyAlignment="1">
      <alignment horizontal="center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0" fontId="6" fillId="14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6" fillId="12" borderId="0" xfId="0" applyFont="1" applyFill="1" applyAlignment="1">
      <alignment horizontal="center" vertical="center" wrapText="1"/>
    </xf>
    <xf numFmtId="0" fontId="6" fillId="13" borderId="0" xfId="0" applyFont="1" applyFill="1" applyAlignment="1">
      <alignment horizontal="center" vertical="center" wrapText="1"/>
    </xf>
    <xf numFmtId="166" fontId="6" fillId="4" borderId="0" xfId="0" applyNumberFormat="1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 vertical="center" wrapText="1"/>
    </xf>
    <xf numFmtId="0" fontId="6" fillId="9" borderId="0" xfId="0" applyFont="1" applyFill="1" applyAlignment="1">
      <alignment horizontal="center" vertical="center" wrapText="1"/>
    </xf>
    <xf numFmtId="0" fontId="6" fillId="11" borderId="0" xfId="0" applyFont="1" applyFill="1" applyAlignment="1">
      <alignment horizontal="center" vertical="center" wrapText="1"/>
    </xf>
    <xf numFmtId="0" fontId="6" fillId="10" borderId="0" xfId="0" applyFont="1" applyFill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166" fontId="6" fillId="0" borderId="0" xfId="0" applyNumberFormat="1" applyFont="1" applyFill="1" applyBorder="1">
      <alignment vertical="center" wrapText="1"/>
    </xf>
    <xf numFmtId="8" fontId="6" fillId="0" borderId="0" xfId="0" applyNumberFormat="1" applyFont="1">
      <alignment vertical="center" wrapText="1"/>
    </xf>
    <xf numFmtId="0" fontId="10" fillId="0" borderId="0" xfId="3" applyFont="1">
      <alignment horizontal="left" vertical="center"/>
    </xf>
    <xf numFmtId="165" fontId="7" fillId="0" borderId="0" xfId="4" applyNumberFormat="1" applyFont="1">
      <alignment horizontal="left" vertical="center" indent="2"/>
    </xf>
  </cellXfs>
  <cellStyles count="7">
    <cellStyle name="čárky" xfId="1" builtinId="3" customBuiltin="1"/>
    <cellStyle name="měny" xfId="2" builtinId="4" customBuiltin="1"/>
    <cellStyle name="Nadpis 1" xfId="4" builtinId="16" customBuiltin="1"/>
    <cellStyle name="Nadpis 2" xfId="5" builtinId="17" customBuiltin="1"/>
    <cellStyle name="Nadpis 3" xfId="6" builtinId="18" customBuiltin="1"/>
    <cellStyle name="Název" xfId="3" builtinId="15" customBuiltin="1"/>
    <cellStyle name="normální" xfId="0" builtinId="0" customBuiltin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6" formatCode="#,##0.00\ &quot;Kč&quot;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color auto="1"/>
        <name val="Trebuchet MS"/>
        <scheme val="minor"/>
      </font>
      <numFmt numFmtId="166" formatCode="#,##0.00\ &quot;Kč&quot;"/>
      <alignment horizontal="center" vertical="center" textRotation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color auto="1"/>
        <name val="Trebuchet MS"/>
        <scheme val="minor"/>
      </font>
      <numFmt numFmtId="166" formatCode="#,##0.00\ &quot;Kč&quot;"/>
      <alignment horizontal="center" vertical="center" textRotation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name val="Trebuchet MS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0"/>
        <color auto="1"/>
        <name val="Trebuchet MS"/>
        <scheme val="minor"/>
      </font>
      <alignment horizontal="center" vertical="center" textRotation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0"/>
        <name val="Trebuchet MS"/>
        <scheme val="minor"/>
      </font>
    </dxf>
    <dxf>
      <fill>
        <patternFill>
          <bgColor theme="5" tint="0.79998168889431442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>
          <bgColor theme="5" tint="0.59996337778862885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theme="0"/>
      </font>
      <fill>
        <patternFill>
          <bgColor theme="8" tint="-0.24994659260841701"/>
        </patternFill>
      </fill>
      <border>
        <top style="medium">
          <color theme="0"/>
        </top>
      </border>
    </dxf>
    <dxf>
      <font>
        <color theme="0"/>
      </font>
      <fill>
        <patternFill>
          <bgColor theme="8" tint="-0.24994659260841701"/>
        </patternFill>
      </fill>
      <border>
        <top style="thick">
          <color theme="0"/>
        </top>
        <bottom/>
      </border>
    </dxf>
    <dxf>
      <font>
        <color theme="1" tint="0.24994659260841701"/>
      </font>
    </dxf>
  </dxfs>
  <tableStyles count="1" defaultTableStyle="Nákupní seznam" defaultPivotStyle="PivotStyleLight16">
    <tableStyle name="Nákupní seznam" pivot="0" count="5">
      <tableStyleElement type="wholeTable" dxfId="19"/>
      <tableStyleElement type="headerRow" dxfId="18"/>
      <tableStyleElement type="totalRow" dxfId="17"/>
      <tableStyleElement type="firstRowStripe" dxfId="16"/>
      <tableStyleElement type="secondRowStripe" dxfId="1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C0D6D5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DF6A57"/>
      <rgbColor rgb="00F5D28B"/>
      <rgbColor rgb="00E0EBC8"/>
      <rgbColor rgb="00D0E6E3"/>
      <rgbColor rgb="00F4EBC8"/>
      <rgbColor rgb="00EAEAEA"/>
      <rgbColor rgb="00FEF9F0"/>
      <rgbColor rgb="00A7C5C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AECC6"/>
      <rgbColor rgb="00333399"/>
      <rgbColor rgb="00333333"/>
    </indexedColors>
    <mruColors>
      <color rgb="FFFF6600"/>
      <color rgb="FF00A84C"/>
      <color rgb="FFFF9900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NákupníSeznam3" displayName="NákupníSeznam3" ref="B3:G51" totalsRowCount="1" headerRowDxfId="14" dataDxfId="13" totalsRowDxfId="12">
  <autoFilter ref="B3:G50"/>
  <tableColumns count="6">
    <tableColumn id="1" name="Místnost" dataDxfId="11" totalsRowDxfId="10"/>
    <tableColumn id="2" name="Zboží" totalsRowLabel="Celková nabídková cena  v Kč bez DPH" dataDxfId="9" totalsRowDxfId="8"/>
    <tableColumn id="5" name="Parametry" dataDxfId="7" totalsRowDxfId="6"/>
    <tableColumn id="3" name="Množství" dataDxfId="5" totalsRowDxfId="4"/>
    <tableColumn id="7" name="Cena za jednotku v Kč bez DPH" dataDxfId="3" totalsRowDxfId="2"/>
    <tableColumn id="10" name="Cena celkem v Kč bez DPH" totalsRowFunction="custom" dataDxfId="1" totalsRowDxfId="0">
      <calculatedColumnFormula>IFERROR(SUM(NákupníSeznam3[[#This Row],[Množství]]*NákupníSeznam3[[#This Row],[Cena za jednotku v Kč bez DPH]]), "")</calculatedColumnFormula>
      <totalsRowFormula>SUM(G50,G47,G45,G42,G40,G38,G36,G34,G31,G27,G25,G21,G18,G13,)</totalsRowFormula>
    </tableColumn>
  </tableColumns>
  <tableStyleInfo name="Nákupní seznam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Foundry">
  <a:themeElements>
    <a:clrScheme name="Grocery List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BC333A"/>
      </a:accent1>
      <a:accent2>
        <a:srgbClr val="9CC4D0"/>
      </a:accent2>
      <a:accent3>
        <a:srgbClr val="B2D58F"/>
      </a:accent3>
      <a:accent4>
        <a:srgbClr val="FADA7A"/>
      </a:accent4>
      <a:accent5>
        <a:srgbClr val="9D763D"/>
      </a:accent5>
      <a:accent6>
        <a:srgbClr val="8E736A"/>
      </a:accent6>
      <a:hlink>
        <a:srgbClr val="A599AE"/>
      </a:hlink>
      <a:folHlink>
        <a:srgbClr val="80758A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5000"/>
                <a:satMod val="400000"/>
              </a:schemeClr>
            </a:gs>
            <a:gs pos="20000">
              <a:schemeClr val="phClr">
                <a:tint val="80000"/>
                <a:satMod val="355000"/>
              </a:schemeClr>
            </a:gs>
            <a:gs pos="100000">
              <a:schemeClr val="phClr">
                <a:tint val="95000"/>
                <a:shade val="55000"/>
                <a:satMod val="355000"/>
              </a:schemeClr>
            </a:gs>
          </a:gsLst>
          <a:path path="circle">
            <a:fillToRect l="140000" t="120000" r="105000" b="15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0"/>
                <a:satMod val="120000"/>
              </a:schemeClr>
              <a:schemeClr val="phClr">
                <a:tint val="70000"/>
                <a:satMod val="250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topLeftCell="A43" workbookViewId="0">
      <selection activeCell="D5" sqref="D5"/>
    </sheetView>
  </sheetViews>
  <sheetFormatPr defaultRowHeight="15"/>
  <cols>
    <col min="1" max="2" width="9" style="1" customWidth="1"/>
    <col min="3" max="3" width="20.25" style="1" bestFit="1" customWidth="1"/>
    <col min="4" max="4" width="66.875" style="1" customWidth="1"/>
    <col min="5" max="5" width="11" style="1" bestFit="1" customWidth="1"/>
    <col min="6" max="6" width="19" style="1" bestFit="1" customWidth="1"/>
    <col min="7" max="7" width="14.5" style="1" customWidth="1"/>
    <col min="8" max="8" width="60.375" style="1" bestFit="1" customWidth="1"/>
    <col min="9" max="9" width="11.5" style="1" customWidth="1"/>
    <col min="10" max="16384" width="9" style="1"/>
  </cols>
  <sheetData>
    <row r="1" spans="1:7" ht="60">
      <c r="A1" s="6"/>
      <c r="B1" s="41" t="s">
        <v>13</v>
      </c>
      <c r="D1" s="7" t="s">
        <v>38</v>
      </c>
    </row>
    <row r="2" spans="1:7">
      <c r="A2" s="6"/>
      <c r="B2" s="42"/>
      <c r="C2" s="42"/>
      <c r="D2" s="8"/>
    </row>
    <row r="3" spans="1:7" ht="30">
      <c r="A3" s="6"/>
      <c r="B3" s="9" t="s">
        <v>11</v>
      </c>
      <c r="C3" s="9" t="s">
        <v>0</v>
      </c>
      <c r="D3" s="9" t="s">
        <v>9</v>
      </c>
      <c r="E3" s="9" t="s">
        <v>1</v>
      </c>
      <c r="F3" s="9" t="s">
        <v>33</v>
      </c>
      <c r="G3" s="9" t="s">
        <v>34</v>
      </c>
    </row>
    <row r="4" spans="1:7" ht="60">
      <c r="A4" s="6"/>
      <c r="B4" s="10">
        <v>149</v>
      </c>
      <c r="C4" s="11" t="s">
        <v>2</v>
      </c>
      <c r="D4" s="12" t="s">
        <v>48</v>
      </c>
      <c r="E4" s="13">
        <v>150</v>
      </c>
      <c r="F4" s="14"/>
      <c r="G4" s="14">
        <f>IFERROR(SUM(NákupníSeznam3[[#This Row],[Množství]]*NákupníSeznam3[[#This Row],[Cena za jednotku v Kč bez DPH]]), "")</f>
        <v>0</v>
      </c>
    </row>
    <row r="5" spans="1:7" ht="45">
      <c r="A5" s="6"/>
      <c r="B5" s="10">
        <v>149</v>
      </c>
      <c r="C5" s="11" t="s">
        <v>3</v>
      </c>
      <c r="D5" s="12" t="s">
        <v>42</v>
      </c>
      <c r="E5" s="13">
        <v>20</v>
      </c>
      <c r="F5" s="14"/>
      <c r="G5" s="14">
        <f>IFERROR(SUM(NákupníSeznam3[[#This Row],[Množství]]*NákupníSeznam3[[#This Row],[Cena za jednotku v Kč bez DPH]]), "")</f>
        <v>0</v>
      </c>
    </row>
    <row r="6" spans="1:7" ht="45">
      <c r="A6" s="6"/>
      <c r="B6" s="10">
        <v>149</v>
      </c>
      <c r="C6" s="11" t="s">
        <v>4</v>
      </c>
      <c r="D6" s="12" t="s">
        <v>43</v>
      </c>
      <c r="E6" s="13">
        <v>20</v>
      </c>
      <c r="F6" s="14"/>
      <c r="G6" s="14">
        <f>IFERROR(SUM(NákupníSeznam3[[#This Row],[Množství]]*NákupníSeznam3[[#This Row],[Cena za jednotku v Kč bez DPH]]), "")</f>
        <v>0</v>
      </c>
    </row>
    <row r="7" spans="1:7" ht="60">
      <c r="A7" s="6"/>
      <c r="B7" s="10">
        <v>149</v>
      </c>
      <c r="C7" s="11" t="s">
        <v>5</v>
      </c>
      <c r="D7" s="12" t="s">
        <v>20</v>
      </c>
      <c r="E7" s="13">
        <v>5</v>
      </c>
      <c r="F7" s="14"/>
      <c r="G7" s="14">
        <f>IFERROR(SUM(NákupníSeznam3[[#This Row],[Množství]]*NákupníSeznam3[[#This Row],[Cena za jednotku v Kč bez DPH]]), "")</f>
        <v>0</v>
      </c>
    </row>
    <row r="8" spans="1:7" ht="30">
      <c r="A8" s="6"/>
      <c r="B8" s="10">
        <v>149</v>
      </c>
      <c r="C8" s="11" t="s">
        <v>6</v>
      </c>
      <c r="D8" s="12" t="s">
        <v>44</v>
      </c>
      <c r="E8" s="13">
        <v>6</v>
      </c>
      <c r="F8" s="14"/>
      <c r="G8" s="14">
        <f>IFERROR(SUM(NákupníSeznam3[[#This Row],[Množství]]*NákupníSeznam3[[#This Row],[Cena za jednotku v Kč bez DPH]]), "")</f>
        <v>0</v>
      </c>
    </row>
    <row r="9" spans="1:7" ht="90">
      <c r="A9" s="6"/>
      <c r="B9" s="15">
        <v>149</v>
      </c>
      <c r="C9" s="11" t="s">
        <v>15</v>
      </c>
      <c r="D9" s="12" t="s">
        <v>45</v>
      </c>
      <c r="E9" s="13">
        <v>5</v>
      </c>
      <c r="F9" s="14"/>
      <c r="G9" s="14">
        <f>IFERROR(SUM(NákupníSeznam3[[#This Row],[Množství]]*NákupníSeznam3[[#This Row],[Cena za jednotku v Kč bez DPH]]), "")</f>
        <v>0</v>
      </c>
    </row>
    <row r="10" spans="1:7" ht="45">
      <c r="A10" s="6"/>
      <c r="B10" s="15">
        <v>149</v>
      </c>
      <c r="C10" s="16" t="s">
        <v>7</v>
      </c>
      <c r="D10" s="12" t="s">
        <v>37</v>
      </c>
      <c r="E10" s="13">
        <v>24</v>
      </c>
      <c r="F10" s="14"/>
      <c r="G10" s="14">
        <f>IFERROR(SUM(NákupníSeznam3[[#This Row],[Množství]]*NákupníSeznam3[[#This Row],[Cena za jednotku v Kč bez DPH]]), "")</f>
        <v>0</v>
      </c>
    </row>
    <row r="11" spans="1:7" ht="30">
      <c r="A11" s="6"/>
      <c r="B11" s="15">
        <v>149</v>
      </c>
      <c r="C11" s="11" t="s">
        <v>8</v>
      </c>
      <c r="D11" s="11" t="s">
        <v>46</v>
      </c>
      <c r="E11" s="13">
        <v>1</v>
      </c>
      <c r="F11" s="14"/>
      <c r="G11" s="14">
        <f>IFERROR(SUM(NákupníSeznam3[[#This Row],[Množství]]*NákupníSeznam3[[#This Row],[Cena za jednotku v Kč bez DPH]]), "")</f>
        <v>0</v>
      </c>
    </row>
    <row r="12" spans="1:7" ht="60">
      <c r="A12" s="6"/>
      <c r="B12" s="15">
        <v>149</v>
      </c>
      <c r="C12" s="11" t="s">
        <v>14</v>
      </c>
      <c r="D12" s="12" t="s">
        <v>21</v>
      </c>
      <c r="E12" s="13">
        <v>1</v>
      </c>
      <c r="F12" s="14"/>
      <c r="G12" s="14">
        <f>IFERROR(SUM(NákupníSeznam3[[#This Row],[Množství]]*NákupníSeznam3[[#This Row],[Cena za jednotku v Kč bez DPH]]), "")</f>
        <v>0</v>
      </c>
    </row>
    <row r="13" spans="1:7">
      <c r="A13" s="17"/>
      <c r="B13" s="18"/>
      <c r="C13" s="19"/>
      <c r="D13" s="18"/>
      <c r="E13" s="20"/>
      <c r="F13" s="21"/>
      <c r="G13" s="21">
        <f>SUM(G4:G12)</f>
        <v>0</v>
      </c>
    </row>
    <row r="14" spans="1:7" ht="60">
      <c r="A14" s="6"/>
      <c r="B14" s="22">
        <v>103</v>
      </c>
      <c r="C14" s="16" t="s">
        <v>2</v>
      </c>
      <c r="D14" s="2" t="s">
        <v>48</v>
      </c>
      <c r="E14" s="4">
        <v>8</v>
      </c>
      <c r="F14" s="5"/>
      <c r="G14" s="5">
        <f>IFERROR(SUM(NákupníSeznam3[[#This Row],[Množství]]*NákupníSeznam3[[#This Row],[Cena za jednotku v Kč bez DPH]]), "")</f>
        <v>0</v>
      </c>
    </row>
    <row r="15" spans="1:7" ht="69" customHeight="1">
      <c r="A15" s="6"/>
      <c r="B15" s="22">
        <v>103</v>
      </c>
      <c r="C15" s="2" t="s">
        <v>4</v>
      </c>
      <c r="D15" s="2" t="s">
        <v>49</v>
      </c>
      <c r="E15" s="2">
        <v>2</v>
      </c>
      <c r="F15" s="23"/>
      <c r="G15" s="24">
        <f>IFERROR(SUM(NákupníSeznam3[[#This Row],[Množství]]*NákupníSeznam3[[#This Row],[Cena za jednotku v Kč bez DPH]]), "")</f>
        <v>0</v>
      </c>
    </row>
    <row r="16" spans="1:7" ht="66.599999999999994" customHeight="1">
      <c r="A16" s="6"/>
      <c r="B16" s="22">
        <v>103</v>
      </c>
      <c r="C16" s="2" t="s">
        <v>22</v>
      </c>
      <c r="D16" s="25" t="s">
        <v>23</v>
      </c>
      <c r="E16" s="2">
        <v>1</v>
      </c>
      <c r="F16" s="23"/>
      <c r="G16" s="5">
        <f>IFERROR(SUM(NákupníSeznam3[[#This Row],[Množství]]*NákupníSeznam3[[#This Row],[Cena za jednotku v Kč bez DPH]]), "")</f>
        <v>0</v>
      </c>
    </row>
    <row r="17" spans="1:7" ht="45">
      <c r="A17" s="6"/>
      <c r="B17" s="22">
        <v>103</v>
      </c>
      <c r="C17" s="26" t="s">
        <v>32</v>
      </c>
      <c r="D17" s="1" t="s">
        <v>29</v>
      </c>
      <c r="E17" s="2">
        <v>1</v>
      </c>
      <c r="F17" s="23"/>
      <c r="G17" s="5">
        <f>IFERROR(SUM(NákupníSeznam3[[#This Row],[Množství]]*NákupníSeznam3[[#This Row],[Cena za jednotku v Kč bez DPH]]), "")</f>
        <v>0</v>
      </c>
    </row>
    <row r="18" spans="1:7">
      <c r="A18" s="17"/>
      <c r="B18" s="18"/>
      <c r="C18" s="18"/>
      <c r="D18" s="18"/>
      <c r="E18" s="18"/>
      <c r="F18" s="27"/>
      <c r="G18" s="21">
        <f>SUM(G14:G17)</f>
        <v>0</v>
      </c>
    </row>
    <row r="19" spans="1:7" ht="60">
      <c r="A19" s="6"/>
      <c r="B19" s="28">
        <v>105</v>
      </c>
      <c r="C19" s="2" t="s">
        <v>2</v>
      </c>
      <c r="D19" s="2" t="s">
        <v>48</v>
      </c>
      <c r="E19" s="2">
        <v>8</v>
      </c>
      <c r="F19" s="23"/>
      <c r="G19" s="5">
        <f>IFERROR(SUM(NákupníSeznam3[[#This Row],[Množství]]*NákupníSeznam3[[#This Row],[Cena za jednotku v Kč bez DPH]]), "")</f>
        <v>0</v>
      </c>
    </row>
    <row r="20" spans="1:7" ht="45">
      <c r="A20" s="6"/>
      <c r="B20" s="28">
        <v>105</v>
      </c>
      <c r="C20" s="2" t="s">
        <v>4</v>
      </c>
      <c r="D20" s="2" t="s">
        <v>36</v>
      </c>
      <c r="E20" s="2">
        <v>2</v>
      </c>
      <c r="F20" s="23"/>
      <c r="G20" s="5">
        <f>IFERROR(SUM(NákupníSeznam3[[#This Row],[Množství]]*NákupníSeznam3[[#This Row],[Cena za jednotku v Kč bez DPH]]), "")</f>
        <v>0</v>
      </c>
    </row>
    <row r="21" spans="1:7">
      <c r="A21" s="17"/>
      <c r="B21" s="18"/>
      <c r="C21" s="18"/>
      <c r="D21" s="18"/>
      <c r="E21" s="18"/>
      <c r="F21" s="27"/>
      <c r="G21" s="21">
        <f>SUM(G19:G20)</f>
        <v>0</v>
      </c>
    </row>
    <row r="22" spans="1:7" ht="70.150000000000006" customHeight="1">
      <c r="A22" s="6"/>
      <c r="B22" s="29">
        <v>142</v>
      </c>
      <c r="C22" s="3" t="s">
        <v>17</v>
      </c>
      <c r="D22" s="2" t="s">
        <v>25</v>
      </c>
      <c r="E22" s="4">
        <v>5</v>
      </c>
      <c r="F22" s="5"/>
      <c r="G22" s="5">
        <f>IFERROR(SUM(NákupníSeznam3[[#This Row],[Množství]]*NákupníSeznam3[[#This Row],[Cena za jednotku v Kč bez DPH]]), "")</f>
        <v>0</v>
      </c>
    </row>
    <row r="23" spans="1:7" ht="68.45" customHeight="1">
      <c r="A23" s="6"/>
      <c r="B23" s="29">
        <v>142</v>
      </c>
      <c r="C23" s="3" t="s">
        <v>16</v>
      </c>
      <c r="D23" s="2" t="s">
        <v>24</v>
      </c>
      <c r="E23" s="4">
        <v>2</v>
      </c>
      <c r="F23" s="5"/>
      <c r="G23" s="5">
        <f>IFERROR(SUM(NákupníSeznam3[[#This Row],[Množství]]*NákupníSeznam3[[#This Row],[Cena za jednotku v Kč bez DPH]]), "")</f>
        <v>0</v>
      </c>
    </row>
    <row r="24" spans="1:7" ht="45">
      <c r="A24" s="6"/>
      <c r="B24" s="29">
        <v>142</v>
      </c>
      <c r="C24" s="3" t="s">
        <v>26</v>
      </c>
      <c r="D24" s="30" t="s">
        <v>47</v>
      </c>
      <c r="E24" s="4">
        <v>5</v>
      </c>
      <c r="F24" s="5"/>
      <c r="G24" s="5">
        <f>IFERROR(SUM(NákupníSeznam3[[#This Row],[Množství]]*NákupníSeznam3[[#This Row],[Cena za jednotku v Kč bez DPH]]), "")</f>
        <v>0</v>
      </c>
    </row>
    <row r="25" spans="1:7">
      <c r="A25" s="17"/>
      <c r="B25" s="18"/>
      <c r="C25" s="19"/>
      <c r="D25" s="18"/>
      <c r="E25" s="20"/>
      <c r="F25" s="21"/>
      <c r="G25" s="21">
        <f>SUM(G22:G24)</f>
        <v>0</v>
      </c>
    </row>
    <row r="26" spans="1:7" ht="60">
      <c r="A26" s="6"/>
      <c r="B26" s="31">
        <v>203</v>
      </c>
      <c r="C26" s="2" t="s">
        <v>10</v>
      </c>
      <c r="D26" s="2" t="s">
        <v>27</v>
      </c>
      <c r="E26" s="4">
        <v>6</v>
      </c>
      <c r="F26" s="5"/>
      <c r="G26" s="5">
        <f>IFERROR(SUM(NákupníSeznam3[[#This Row],[Množství]]*NákupníSeznam3[[#This Row],[Cena za jednotku v Kč bez DPH]]), "")</f>
        <v>0</v>
      </c>
    </row>
    <row r="27" spans="1:7">
      <c r="A27" s="17"/>
      <c r="B27" s="18"/>
      <c r="C27" s="18"/>
      <c r="D27" s="18"/>
      <c r="E27" s="20"/>
      <c r="F27" s="21"/>
      <c r="G27" s="21">
        <f>SUM(G26)</f>
        <v>0</v>
      </c>
    </row>
    <row r="28" spans="1:7" ht="45">
      <c r="A28" s="6"/>
      <c r="B28" s="32">
        <v>205</v>
      </c>
      <c r="C28" s="16" t="s">
        <v>3</v>
      </c>
      <c r="D28" s="2" t="s">
        <v>41</v>
      </c>
      <c r="E28" s="4">
        <v>2</v>
      </c>
      <c r="F28" s="5"/>
      <c r="G28" s="5">
        <f>IFERROR(SUM(NákupníSeznam3[[#This Row],[Množství]]*NákupníSeznam3[[#This Row],[Cena za jednotku v Kč bez DPH]]), "")</f>
        <v>0</v>
      </c>
    </row>
    <row r="29" spans="1:7" ht="60">
      <c r="A29" s="6"/>
      <c r="B29" s="32">
        <v>205</v>
      </c>
      <c r="C29" s="16" t="s">
        <v>2</v>
      </c>
      <c r="D29" s="2" t="s">
        <v>48</v>
      </c>
      <c r="E29" s="4">
        <v>4</v>
      </c>
      <c r="F29" s="5"/>
      <c r="G29" s="5">
        <f>IFERROR(SUM(NákupníSeznam3[[#This Row],[Množství]]*NákupníSeznam3[[#This Row],[Cena za jednotku v Kč bez DPH]]), "")</f>
        <v>0</v>
      </c>
    </row>
    <row r="30" spans="1:7" ht="60">
      <c r="A30" s="6"/>
      <c r="B30" s="32">
        <v>205</v>
      </c>
      <c r="C30" s="16" t="s">
        <v>31</v>
      </c>
      <c r="D30" s="16" t="s">
        <v>30</v>
      </c>
      <c r="E30" s="16">
        <v>3</v>
      </c>
      <c r="F30" s="33"/>
      <c r="G30" s="5">
        <f>IFERROR(SUM(NákupníSeznam3[[#This Row],[Množství]]*NákupníSeznam3[[#This Row],[Cena za jednotku v Kč bez DPH]]), "")</f>
        <v>0</v>
      </c>
    </row>
    <row r="31" spans="1:7" ht="13.15" customHeight="1">
      <c r="A31" s="17"/>
      <c r="B31" s="18"/>
      <c r="C31" s="19"/>
      <c r="D31" s="19"/>
      <c r="E31" s="19"/>
      <c r="F31" s="34"/>
      <c r="G31" s="21">
        <f>SUM(G28:G30)</f>
        <v>0</v>
      </c>
    </row>
    <row r="32" spans="1:7" ht="60">
      <c r="A32" s="6"/>
      <c r="B32" s="35">
        <v>206</v>
      </c>
      <c r="C32" s="16" t="s">
        <v>12</v>
      </c>
      <c r="D32" s="2" t="s">
        <v>39</v>
      </c>
      <c r="E32" s="4">
        <v>10</v>
      </c>
      <c r="F32" s="5"/>
      <c r="G32" s="5">
        <f>IFERROR(SUM(NákupníSeznam3[[#This Row],[Množství]]*NákupníSeznam3[[#This Row],[Cena za jednotku v Kč bez DPH]]), "")</f>
        <v>0</v>
      </c>
    </row>
    <row r="33" spans="1:7" ht="77.45" customHeight="1">
      <c r="A33" s="6"/>
      <c r="B33" s="35">
        <v>206</v>
      </c>
      <c r="C33" s="16" t="s">
        <v>2</v>
      </c>
      <c r="D33" s="2" t="s">
        <v>48</v>
      </c>
      <c r="E33" s="4">
        <v>13</v>
      </c>
      <c r="F33" s="5"/>
      <c r="G33" s="5">
        <f>IFERROR(SUM(NákupníSeznam3[[#This Row],[Množství]]*NákupníSeznam3[[#This Row],[Cena za jednotku v Kč bez DPH]]), "")</f>
        <v>0</v>
      </c>
    </row>
    <row r="34" spans="1:7" ht="13.9" customHeight="1">
      <c r="A34" s="17"/>
      <c r="B34" s="18"/>
      <c r="C34" s="19"/>
      <c r="D34" s="18"/>
      <c r="E34" s="20"/>
      <c r="F34" s="21"/>
      <c r="G34" s="21">
        <f>SUM(G32:G33)</f>
        <v>0</v>
      </c>
    </row>
    <row r="35" spans="1:7" ht="33.6" customHeight="1">
      <c r="A35" s="6"/>
      <c r="B35" s="36">
        <v>207</v>
      </c>
      <c r="C35" s="3" t="s">
        <v>19</v>
      </c>
      <c r="D35" s="16" t="s">
        <v>18</v>
      </c>
      <c r="E35" s="16">
        <v>7</v>
      </c>
      <c r="F35" s="33"/>
      <c r="G35" s="5">
        <f>IFERROR(SUM(NákupníSeznam3[[#This Row],[Množství]]*NákupníSeznam3[[#This Row],[Cena za jednotku v Kč bez DPH]]), "")</f>
        <v>0</v>
      </c>
    </row>
    <row r="36" spans="1:7" ht="18.600000000000001" customHeight="1">
      <c r="A36" s="17"/>
      <c r="B36" s="18"/>
      <c r="C36" s="19"/>
      <c r="D36" s="19"/>
      <c r="E36" s="19"/>
      <c r="F36" s="34"/>
      <c r="G36" s="21">
        <f>SUM(G35)</f>
        <v>0</v>
      </c>
    </row>
    <row r="37" spans="1:7" ht="45">
      <c r="A37" s="6"/>
      <c r="B37" s="37">
        <v>209</v>
      </c>
      <c r="C37" s="2" t="s">
        <v>10</v>
      </c>
      <c r="D37" s="2" t="s">
        <v>40</v>
      </c>
      <c r="E37" s="4">
        <v>2</v>
      </c>
      <c r="F37" s="5"/>
      <c r="G37" s="5">
        <f>IFERROR(SUM(NákupníSeznam3[[#This Row],[Množství]]*NákupníSeznam3[[#This Row],[Cena za jednotku v Kč bez DPH]]), "")</f>
        <v>0</v>
      </c>
    </row>
    <row r="38" spans="1:7">
      <c r="A38" s="17"/>
      <c r="B38" s="18"/>
      <c r="C38" s="18"/>
      <c r="D38" s="18"/>
      <c r="E38" s="20"/>
      <c r="F38" s="21"/>
      <c r="G38" s="21">
        <f>SUM(G37)</f>
        <v>0</v>
      </c>
    </row>
    <row r="39" spans="1:7" ht="45">
      <c r="A39" s="6"/>
      <c r="B39" s="38">
        <v>210</v>
      </c>
      <c r="C39" s="2" t="s">
        <v>10</v>
      </c>
      <c r="D39" s="2" t="s">
        <v>40</v>
      </c>
      <c r="E39" s="4">
        <v>6</v>
      </c>
      <c r="F39" s="5"/>
      <c r="G39" s="5">
        <f>IFERROR(SUM(NákupníSeznam3[[#This Row],[Množství]]*NákupníSeznam3[[#This Row],[Cena za jednotku v Kč bez DPH]]), "")</f>
        <v>0</v>
      </c>
    </row>
    <row r="40" spans="1:7">
      <c r="A40" s="17"/>
      <c r="B40" s="18"/>
      <c r="C40" s="18"/>
      <c r="D40" s="18"/>
      <c r="E40" s="20"/>
      <c r="F40" s="21"/>
      <c r="G40" s="21">
        <f>SUM(G39)</f>
        <v>0</v>
      </c>
    </row>
    <row r="41" spans="1:7" ht="30">
      <c r="A41" s="6"/>
      <c r="B41" s="18">
        <v>211</v>
      </c>
      <c r="C41" s="3" t="s">
        <v>19</v>
      </c>
      <c r="D41" s="2" t="s">
        <v>18</v>
      </c>
      <c r="E41" s="4">
        <v>4</v>
      </c>
      <c r="F41" s="5"/>
      <c r="G41" s="5">
        <f>IFERROR(SUM(NákupníSeznam3[[#This Row],[Množství]]*NákupníSeznam3[[#This Row],[Cena za jednotku v Kč bez DPH]]), "")</f>
        <v>0</v>
      </c>
    </row>
    <row r="42" spans="1:7" ht="15" customHeight="1">
      <c r="A42" s="17"/>
      <c r="B42" s="18"/>
      <c r="C42" s="19"/>
      <c r="D42" s="18"/>
      <c r="E42" s="20"/>
      <c r="F42" s="21"/>
      <c r="G42" s="21">
        <f>SUM(G41)</f>
        <v>0</v>
      </c>
    </row>
    <row r="43" spans="1:7" ht="59.45" customHeight="1">
      <c r="A43" s="6"/>
      <c r="B43" s="31">
        <v>217</v>
      </c>
      <c r="C43" s="3" t="s">
        <v>16</v>
      </c>
      <c r="D43" s="2" t="s">
        <v>24</v>
      </c>
      <c r="E43" s="4">
        <v>2</v>
      </c>
      <c r="F43" s="5"/>
      <c r="G43" s="5">
        <f>IFERROR(SUM(NákupníSeznam3[[#This Row],[Množství]]*NákupníSeznam3[[#This Row],[Cena za jednotku v Kč bez DPH]]), "")</f>
        <v>0</v>
      </c>
    </row>
    <row r="44" spans="1:7" ht="64.900000000000006" customHeight="1">
      <c r="B44" s="31">
        <v>217</v>
      </c>
      <c r="C44" s="2" t="s">
        <v>10</v>
      </c>
      <c r="D44" s="2" t="s">
        <v>28</v>
      </c>
      <c r="E44" s="4">
        <v>2</v>
      </c>
      <c r="F44" s="5"/>
      <c r="G44" s="5">
        <f>IFERROR(SUM(NákupníSeznam3[[#This Row],[Množství]]*NákupníSeznam3[[#This Row],[Cena za jednotku v Kč bez DPH]]), "")</f>
        <v>0</v>
      </c>
    </row>
    <row r="45" spans="1:7">
      <c r="A45" s="17"/>
      <c r="B45" s="18"/>
      <c r="C45" s="19"/>
      <c r="D45" s="19"/>
      <c r="E45" s="20"/>
      <c r="F45" s="21"/>
      <c r="G45" s="21">
        <f>SUM(G43:G44)</f>
        <v>0</v>
      </c>
    </row>
    <row r="46" spans="1:7" ht="60">
      <c r="B46" s="35">
        <v>224</v>
      </c>
      <c r="C46" s="2" t="s">
        <v>22</v>
      </c>
      <c r="D46" s="25" t="s">
        <v>23</v>
      </c>
      <c r="E46" s="2">
        <v>1</v>
      </c>
      <c r="F46" s="23"/>
      <c r="G46" s="5">
        <f>IFERROR(SUM(NákupníSeznam3[[#This Row],[Množství]]*NákupníSeznam3[[#This Row],[Cena za jednotku v Kč bez DPH]]), "")</f>
        <v>0</v>
      </c>
    </row>
    <row r="47" spans="1:7">
      <c r="A47" s="17"/>
      <c r="B47" s="18"/>
      <c r="C47" s="18"/>
      <c r="D47" s="18"/>
      <c r="E47" s="18"/>
      <c r="F47" s="27"/>
      <c r="G47" s="21">
        <f>SUM(G46)</f>
        <v>0</v>
      </c>
    </row>
    <row r="48" spans="1:7" ht="60">
      <c r="B48" s="22">
        <v>255</v>
      </c>
      <c r="C48" s="2" t="s">
        <v>2</v>
      </c>
      <c r="D48" s="2" t="s">
        <v>48</v>
      </c>
      <c r="E48" s="4">
        <v>4</v>
      </c>
      <c r="F48" s="5"/>
      <c r="G48" s="5">
        <f>IFERROR(SUM(NákupníSeznam3[[#This Row],[Množství]]*NákupníSeznam3[[#This Row],[Cena za jednotku v Kč bez DPH]]), "")</f>
        <v>0</v>
      </c>
    </row>
    <row r="49" spans="2:7" ht="45">
      <c r="B49" s="22">
        <v>255</v>
      </c>
      <c r="C49" s="2" t="s">
        <v>4</v>
      </c>
      <c r="D49" s="2" t="s">
        <v>36</v>
      </c>
      <c r="E49" s="2">
        <v>1</v>
      </c>
      <c r="F49" s="23"/>
      <c r="G49" s="5">
        <f>IFERROR(SUM(NákupníSeznam3[[#This Row],[Množství]]*NákupníSeznam3[[#This Row],[Cena za jednotku v Kč bez DPH]]), "")</f>
        <v>0</v>
      </c>
    </row>
    <row r="50" spans="2:7">
      <c r="B50" s="22"/>
      <c r="C50" s="18"/>
      <c r="D50" s="18"/>
      <c r="E50" s="18"/>
      <c r="F50" s="27"/>
      <c r="G50" s="21">
        <f>SUM(G48:G49)</f>
        <v>0</v>
      </c>
    </row>
    <row r="51" spans="2:7" ht="30">
      <c r="C51" s="9" t="s">
        <v>35</v>
      </c>
      <c r="D51" s="9"/>
      <c r="E51" s="9"/>
      <c r="F51" s="9"/>
      <c r="G51" s="39">
        <f>SUM(G50,G47,G45,G42,G40,G38,G36,G34,G31,G27,G25,G21,G18,G13,)</f>
        <v>0</v>
      </c>
    </row>
    <row r="52" spans="2:7">
      <c r="G52" s="40"/>
    </row>
  </sheetData>
  <mergeCells count="1">
    <mergeCell ref="B2:C2"/>
  </mergeCells>
  <dataValidations count="10">
    <dataValidation type="list" errorStyle="warning" allowBlank="1" showInputMessage="1" showErrorMessage="1" error="Vyberte Ano nebo Ne v seznamu. Vyberte ZRUŠIT, potom stisknutím kombinace kláves ALT+ŠIPKA DOLŮ otevřete rozevírací seznam a stisknutím klávesy ENTER proveďte výběr." sqref="B46:B47 B22:B25 B4:B13 B37:B38">
      <formula1>"Ano, Ne"</formula1>
    </dataValidation>
    <dataValidation allowBlank="1" showInputMessage="1" showErrorMessage="1" prompt="Ve sloupci s tímto záhlavím se automaticky vypočítá rozšířená cena." sqref="G3"/>
    <dataValidation allowBlank="1" showInputMessage="1" showErrorMessage="1" prompt="Do sloupce s tímto záhlavím zadejte cenu." sqref="F3"/>
    <dataValidation allowBlank="1" showInputMessage="1" showErrorMessage="1" prompt="Do sloupce s tímto záhlavím zadejte množství." sqref="E3"/>
    <dataValidation allowBlank="1" showInputMessage="1" showErrorMessage="1" prompt="Do sloupce s tímto záhlavím zadejte kategorii." sqref="D3"/>
    <dataValidation allowBlank="1" showInputMessage="1" showErrorMessage="1" prompt="Do sloupce s tímto záhlavím zadejte zboží." sqref="C3"/>
    <dataValidation allowBlank="1" showInputMessage="1" showErrorMessage="1" prompt="Výběrem možnosti Ano nebo Ne v tomto seznamu označte koupené zboží. Stisknutím kombinace kláves ALT+ŠIPKA DOLŮ otevřete rozevírací seznam, vyberte požadovanou možnost a stiskněte ENTER. K vyhledání konkrétních položek použijte filtry v záhlaví." sqref="B3"/>
    <dataValidation allowBlank="1" showInputMessage="1" showErrorMessage="1" prompt="Do této buňky zadejte datum." sqref="B2 D2"/>
    <dataValidation allowBlank="1" showInputMessage="1" showErrorMessage="1" prompt="Tato buňka obsahuje název listu." sqref="B1"/>
    <dataValidation allowBlank="1" showInputMessage="1" showErrorMessage="1" prompt="V tomto listu s nákupním seznamem si můžete vytvořit seznam zboží s množstvím a cenami. Ve sloupci Hotovo označte zboží, které jste už koupili." sqref="A1"/>
  </dataValidations>
  <pageMargins left="0.11811023622047245" right="0.19685039370078741" top="0.39370078740157483" bottom="0.39370078740157483" header="0.31496062992125984" footer="0.31496062992125984"/>
  <pageSetup paperSize="9" scale="63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Nabytek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Holý</dc:creator>
  <cp:lastModifiedBy>Veronika Maxová</cp:lastModifiedBy>
  <cp:lastPrinted>2022-03-07T12:32:20Z</cp:lastPrinted>
  <dcterms:created xsi:type="dcterms:W3CDTF">2017-09-11T05:50:47Z</dcterms:created>
  <dcterms:modified xsi:type="dcterms:W3CDTF">2022-09-24T08:27:10Z</dcterms:modified>
</cp:coreProperties>
</file>